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970" windowHeight="9570" tabRatio="785"/>
  </bookViews>
  <sheets>
    <sheet name="Inventúra" sheetId="9" r:id="rId1"/>
    <sheet name="cennik" sheetId="12" r:id="rId2"/>
    <sheet name="mzdy" sheetId="6" r:id="rId3"/>
    <sheet name="Kniha jázd" sheetId="11" r:id="rId4"/>
    <sheet name="Zberné suroviny" sheetId="13" r:id="rId5"/>
  </sheets>
  <definedNames>
    <definedName name="_xlnm._FilterDatabase" localSheetId="2" hidden="1">mzdy!$A$1:$G$6</definedName>
  </definedNames>
  <calcPr calcId="162913"/>
</workbook>
</file>

<file path=xl/calcChain.xml><?xml version="1.0" encoding="utf-8"?>
<calcChain xmlns="http://schemas.openxmlformats.org/spreadsheetml/2006/main">
  <c r="C10" i="12" l="1"/>
  <c r="C9" i="12"/>
  <c r="C8" i="12"/>
  <c r="C7" i="12"/>
  <c r="C6" i="12"/>
  <c r="D10" i="12" l="1"/>
  <c r="E10" i="12" s="1"/>
  <c r="D9" i="12"/>
  <c r="E9" i="12" s="1"/>
  <c r="D8" i="12"/>
  <c r="E8" i="12" s="1"/>
  <c r="D7" i="12"/>
  <c r="E7" i="12" s="1"/>
  <c r="D6" i="12"/>
  <c r="E6" i="12" s="1"/>
</calcChain>
</file>

<file path=xl/sharedStrings.xml><?xml version="1.0" encoding="utf-8"?>
<sst xmlns="http://schemas.openxmlformats.org/spreadsheetml/2006/main" count="98" uniqueCount="93">
  <si>
    <t>p.č.</t>
  </si>
  <si>
    <t xml:space="preserve">meno </t>
  </si>
  <si>
    <t>priezvisko</t>
  </si>
  <si>
    <t>PSČ</t>
  </si>
  <si>
    <t>adresa</t>
  </si>
  <si>
    <t>dátum narodenia</t>
  </si>
  <si>
    <t>Jozef</t>
  </si>
  <si>
    <t>Novák</t>
  </si>
  <si>
    <t>Bratislava</t>
  </si>
  <si>
    <t>Erika</t>
  </si>
  <si>
    <t>Gálová</t>
  </si>
  <si>
    <t>Galanta</t>
  </si>
  <si>
    <t>Klaudia</t>
  </si>
  <si>
    <t>Szabová</t>
  </si>
  <si>
    <t>Košice</t>
  </si>
  <si>
    <t>Richard</t>
  </si>
  <si>
    <t>Kozák</t>
  </si>
  <si>
    <t>Trnava</t>
  </si>
  <si>
    <t>Karol</t>
  </si>
  <si>
    <t>1. Pred Eriku vlož ďalšieho zamestnanca s mesačným platom 630 €  dopľň mu ľubovoľné osobné údaje.</t>
  </si>
  <si>
    <t>2. Vypočítaj priemernú mzdu</t>
  </si>
  <si>
    <t>3. Vypočítaj koľko ročne zarobí Klaudia</t>
  </si>
  <si>
    <t xml:space="preserve">Mesačná mzda v € </t>
  </si>
  <si>
    <t xml:space="preserve">4. koľko zarobia všetci zamestnanci spolu za mesiac ?  </t>
  </si>
  <si>
    <t xml:space="preserve">5. koľko zarobia všetci zamestnanci spolu za celý rok ?  </t>
  </si>
  <si>
    <t xml:space="preserve">Názov tovaru </t>
  </si>
  <si>
    <t>Jednotková cena</t>
  </si>
  <si>
    <t xml:space="preserve">Množstvo v ks </t>
  </si>
  <si>
    <t xml:space="preserve">Vyradené v ks </t>
  </si>
  <si>
    <t xml:space="preserve">Zostatok v ks </t>
  </si>
  <si>
    <t>Stolička drevená</t>
  </si>
  <si>
    <t>Stolička čalúnená</t>
  </si>
  <si>
    <t>Stolička s kolieskami</t>
  </si>
  <si>
    <t>Stôl kancelársky</t>
  </si>
  <si>
    <t>Stolík pod počítač</t>
  </si>
  <si>
    <t>Skriňa jednodverová</t>
  </si>
  <si>
    <t>Skriňa dvojdverová</t>
  </si>
  <si>
    <t>Skriňa presklená</t>
  </si>
  <si>
    <t>Zostatok v ks = Množstvo v ks - Vyradené v ks</t>
  </si>
  <si>
    <t>KNIHA  JÁZD</t>
  </si>
  <si>
    <t>Cestovné náhrady:</t>
  </si>
  <si>
    <t>za 1 km</t>
  </si>
  <si>
    <t>Dátum</t>
  </si>
  <si>
    <t>Dĺžka cesty v km</t>
  </si>
  <si>
    <t>CENA</t>
  </si>
  <si>
    <t>Cena spolu</t>
  </si>
  <si>
    <t>Nákupný a predajný cenník</t>
  </si>
  <si>
    <t>Názov tovaru</t>
  </si>
  <si>
    <t>ks</t>
  </si>
  <si>
    <t>Nákupná  cena / ks</t>
  </si>
  <si>
    <t>Obchodná prirážka</t>
  </si>
  <si>
    <t>DPH</t>
  </si>
  <si>
    <t>Predajná cena / ks</t>
  </si>
  <si>
    <t>Predajná cena  spolu</t>
  </si>
  <si>
    <t>HDD  5 GB</t>
  </si>
  <si>
    <t>HDD  6 GB</t>
  </si>
  <si>
    <t>HDD  7 GB</t>
  </si>
  <si>
    <t>HDD  8 GB</t>
  </si>
  <si>
    <t>HDD  9 GB</t>
  </si>
  <si>
    <t xml:space="preserve">Zostatok v € </t>
  </si>
  <si>
    <t>Vyradené v €</t>
  </si>
  <si>
    <t>Vyradené v € = Jednotková cena * Vyradené v ks</t>
  </si>
  <si>
    <t xml:space="preserve">Zostatok v €= Jednotková cena * Zostatok v ks </t>
  </si>
  <si>
    <r>
      <rPr>
        <b/>
        <sz val="10"/>
        <color rgb="FF0000FF"/>
        <rFont val="Arial CE"/>
        <charset val="238"/>
      </rPr>
      <t>Predajná cena spolu</t>
    </r>
    <r>
      <rPr>
        <b/>
        <sz val="10"/>
        <color indexed="10"/>
        <rFont val="Arial CE"/>
        <charset val="238"/>
      </rPr>
      <t xml:space="preserve"> =</t>
    </r>
    <r>
      <rPr>
        <b/>
        <sz val="10"/>
        <color rgb="FF7030A0"/>
        <rFont val="Arial CE"/>
        <charset val="238"/>
      </rPr>
      <t xml:space="preserve"> predajná cena / ks</t>
    </r>
    <r>
      <rPr>
        <b/>
        <sz val="10"/>
        <color indexed="10"/>
        <rFont val="Arial CE"/>
        <charset val="238"/>
      </rPr>
      <t xml:space="preserve"> * ks </t>
    </r>
  </si>
  <si>
    <r>
      <rPr>
        <b/>
        <sz val="10"/>
        <color rgb="FF7030A0"/>
        <rFont val="Arial CE"/>
        <charset val="238"/>
      </rPr>
      <t>Predajná cena / ks</t>
    </r>
    <r>
      <rPr>
        <b/>
        <sz val="10"/>
        <color indexed="10"/>
        <rFont val="Arial CE"/>
        <charset val="238"/>
      </rPr>
      <t xml:space="preserve"> = </t>
    </r>
    <r>
      <rPr>
        <b/>
        <sz val="10"/>
        <color theme="4" tint="-0.249977111117893"/>
        <rFont val="Arial CE"/>
        <charset val="238"/>
      </rPr>
      <t>Nákupná cena / ks</t>
    </r>
    <r>
      <rPr>
        <b/>
        <sz val="10"/>
        <color indexed="10"/>
        <rFont val="Arial CE"/>
        <charset val="238"/>
      </rPr>
      <t xml:space="preserve"> + </t>
    </r>
    <r>
      <rPr>
        <b/>
        <sz val="10"/>
        <color theme="9" tint="-0.249977111117893"/>
        <rFont val="Arial CE"/>
        <charset val="238"/>
      </rPr>
      <t>Obchodná prirážka</t>
    </r>
    <r>
      <rPr>
        <b/>
        <sz val="10"/>
        <color indexed="10"/>
        <rFont val="Arial CE"/>
        <charset val="238"/>
      </rPr>
      <t xml:space="preserve"> + DPH</t>
    </r>
  </si>
  <si>
    <t>Zberné suroviny</t>
  </si>
  <si>
    <t xml:space="preserve">Rok: </t>
  </si>
  <si>
    <t>2018/2019</t>
  </si>
  <si>
    <t xml:space="preserve">Cena za Kg </t>
  </si>
  <si>
    <t xml:space="preserve">papier: </t>
  </si>
  <si>
    <t>železo:</t>
  </si>
  <si>
    <t>mosadz:</t>
  </si>
  <si>
    <t>meď:</t>
  </si>
  <si>
    <t>Mesiac</t>
  </si>
  <si>
    <t xml:space="preserve">Kg- papier </t>
  </si>
  <si>
    <t>vyplatené v €</t>
  </si>
  <si>
    <t>Kg- železo</t>
  </si>
  <si>
    <t>Kg- mosadz</t>
  </si>
  <si>
    <t>Kg- meď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</si>
  <si>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</si>
  <si>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</si>
  <si>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</si>
  <si>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</si>
  <si>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</si>
  <si>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</si>
  <si>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</si>
  <si>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</si>
  <si>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</si>
  <si>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</si>
  <si>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</si>
  <si>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</si>
  <si>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 xml:space="preserve">Spolu: </t>
  </si>
  <si>
    <r>
      <t>V stĺpcovh</t>
    </r>
    <r>
      <rPr>
        <b/>
        <sz val="14"/>
        <rFont val="Arial"/>
        <family val="2"/>
        <charset val="238"/>
      </rPr>
      <t xml:space="preserve"> vyplatené v €</t>
    </r>
    <r>
      <rPr>
        <sz val="14"/>
        <rFont val="Arial"/>
        <family val="2"/>
        <charset val="238"/>
      </rPr>
      <t xml:space="preserve"> zmeň pomocou </t>
    </r>
    <r>
      <rPr>
        <u/>
        <sz val="14"/>
        <rFont val="Arial"/>
        <family val="2"/>
        <charset val="238"/>
      </rPr>
      <t>podmieneného fromátovania</t>
    </r>
    <r>
      <rPr>
        <sz val="14"/>
        <rFont val="Arial"/>
        <family val="2"/>
        <charset val="238"/>
      </rPr>
      <t xml:space="preserve"> farbu písma na červenú v prípade, že bolo vyplatených viac ako 1000€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</si>
</sst>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&quot;Sk&quot;_-;\-* #,##0.00\ &quot;Sk&quot;_-;_-* &quot;-&quot;??\ &quot;Sk&quot;_-;_-@_-"/>
    <numFmt numFmtId="165" formatCode="000\ 00"/>
    <numFmt numFmtId="166" formatCode="dd/mm/yyyy"/>
    <numFmt numFmtId="167" formatCode="#,##0\ &quot;Sk&quot;"/>
    <numFmt numFmtId="168" formatCode="#,##0.00\ &quot;Sk&quot;"/>
    <numFmt numFmtId="169" formatCode="_-* #,##0.00\ [$€-1]_-;\-* #,##0.00\ [$€-1]_-;_-* &quot;-&quot;??\ [$€-1]_-;_-@_-"/>
    <numFmt numFmtId="170" formatCode="#,##0\ &quot;EUR&quot;"/>
    <numFmt numFmtId="171" formatCode="#,##0.00\ &quot;EUR&quot;"/>
    <numFmt numFmtId="172" formatCode="#,##0.00\ [$€-1];[Red]\-#,##0.00\ [$€-1]"/>
    <numFmt numFmtId="173" formatCode="#,##0.00\ [$€-1];\-#,##0.00\ [$€-1]"/>
  </numFmts>
  <fonts count="3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6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 CE"/>
      <charset val="238"/>
    </font>
    <font>
      <b/>
      <sz val="10"/>
      <color theme="4" tint="-0.249977111117893"/>
      <name val="Arial CE"/>
      <charset val="238"/>
    </font>
    <font>
      <b/>
      <sz val="10"/>
      <color theme="4" tint="-0.249977111117893"/>
      <name val="Arial"/>
      <family val="2"/>
      <charset val="238"/>
    </font>
    <font>
      <b/>
      <sz val="10"/>
      <color theme="9" tint="-0.249977111117893"/>
      <name val="Arial CE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7030A0"/>
      <name val="Arial CE"/>
      <charset val="238"/>
    </font>
    <font>
      <b/>
      <sz val="10"/>
      <color rgb="FF7030A0"/>
      <name val="Arial"/>
      <family val="2"/>
      <charset val="238"/>
    </font>
    <font>
      <b/>
      <sz val="10"/>
      <color rgb="FF0000FF"/>
      <name val="Arial CE"/>
      <charset val="238"/>
    </font>
    <font>
      <sz val="22"/>
      <color rgb="FF00B050"/>
      <name val="Algerian"/>
      <family val="5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Arial"/>
      <family val="2"/>
      <charset val="238"/>
    </font>
    <font>
      <u/>
      <sz val="1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16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</xf>
    <xf numFmtId="2" fontId="0" fillId="0" borderId="1" xfId="1" applyNumberFormat="1" applyFont="1" applyBorder="1" applyProtection="1">
      <protection locked="0"/>
    </xf>
    <xf numFmtId="0" fontId="0" fillId="0" borderId="0" xfId="0" applyFill="1" applyBorder="1"/>
    <xf numFmtId="0" fontId="5" fillId="0" borderId="1" xfId="0" applyFont="1" applyBorder="1"/>
    <xf numFmtId="0" fontId="6" fillId="0" borderId="1" xfId="0" applyFont="1" applyBorder="1" applyAlignment="1">
      <alignment horizontal="left" vertical="center"/>
    </xf>
    <xf numFmtId="16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6" xfId="0" applyFont="1" applyBorder="1"/>
    <xf numFmtId="0" fontId="7" fillId="0" borderId="0" xfId="0" applyFont="1"/>
    <xf numFmtId="167" fontId="7" fillId="0" borderId="0" xfId="0" applyNumberFormat="1" applyFont="1"/>
    <xf numFmtId="0" fontId="9" fillId="0" borderId="0" xfId="0" applyFont="1" applyAlignment="1">
      <alignment horizontal="center"/>
    </xf>
    <xf numFmtId="0" fontId="10" fillId="0" borderId="0" xfId="2" applyFont="1" applyAlignment="1">
      <alignment horizontal="center" wrapText="1"/>
    </xf>
    <xf numFmtId="0" fontId="2" fillId="0" borderId="0" xfId="2" applyFont="1" applyAlignment="1">
      <alignment vertical="center"/>
    </xf>
    <xf numFmtId="0" fontId="11" fillId="0" borderId="0" xfId="0" applyFont="1"/>
    <xf numFmtId="0" fontId="12" fillId="0" borderId="7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/>
    </xf>
    <xf numFmtId="14" fontId="0" fillId="0" borderId="10" xfId="0" applyNumberFormat="1" applyBorder="1"/>
    <xf numFmtId="0" fontId="0" fillId="0" borderId="1" xfId="0" applyBorder="1" applyAlignment="1">
      <alignment horizontal="right" indent="3"/>
    </xf>
    <xf numFmtId="168" fontId="0" fillId="0" borderId="11" xfId="0" applyNumberFormat="1" applyBorder="1" applyAlignment="1"/>
    <xf numFmtId="14" fontId="0" fillId="0" borderId="12" xfId="0" applyNumberFormat="1" applyBorder="1"/>
    <xf numFmtId="0" fontId="0" fillId="0" borderId="13" xfId="0" applyBorder="1" applyAlignment="1">
      <alignment horizontal="right" indent="3"/>
    </xf>
    <xf numFmtId="168" fontId="0" fillId="0" borderId="14" xfId="0" applyNumberFormat="1" applyBorder="1" applyAlignment="1"/>
    <xf numFmtId="167" fontId="0" fillId="0" borderId="0" xfId="0" applyNumberFormat="1"/>
    <xf numFmtId="167" fontId="1" fillId="0" borderId="0" xfId="2" applyNumberFormat="1"/>
    <xf numFmtId="0" fontId="1" fillId="0" borderId="0" xfId="2"/>
    <xf numFmtId="167" fontId="15" fillId="0" borderId="0" xfId="2" applyNumberFormat="1" applyFont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167" fontId="16" fillId="0" borderId="2" xfId="2" applyNumberFormat="1" applyFont="1" applyBorder="1" applyAlignment="1">
      <alignment horizontal="center" vertical="center" wrapText="1"/>
    </xf>
    <xf numFmtId="0" fontId="1" fillId="0" borderId="1" xfId="2" applyBorder="1"/>
    <xf numFmtId="2" fontId="0" fillId="2" borderId="1" xfId="0" applyNumberFormat="1" applyFill="1" applyBorder="1"/>
    <xf numFmtId="169" fontId="7" fillId="0" borderId="1" xfId="0" applyNumberFormat="1" applyFont="1" applyBorder="1"/>
    <xf numFmtId="169" fontId="1" fillId="0" borderId="16" xfId="2" applyNumberFormat="1" applyBorder="1"/>
    <xf numFmtId="169" fontId="0" fillId="0" borderId="1" xfId="0" applyNumberFormat="1" applyBorder="1"/>
    <xf numFmtId="169" fontId="0" fillId="0" borderId="16" xfId="0" applyNumberFormat="1" applyBorder="1"/>
    <xf numFmtId="170" fontId="7" fillId="0" borderId="4" xfId="0" applyNumberFormat="1" applyFont="1" applyBorder="1"/>
    <xf numFmtId="170" fontId="7" fillId="0" borderId="5" xfId="0" applyNumberFormat="1" applyFont="1" applyBorder="1"/>
    <xf numFmtId="171" fontId="7" fillId="0" borderId="4" xfId="0" applyNumberFormat="1" applyFont="1" applyBorder="1"/>
    <xf numFmtId="171" fontId="0" fillId="0" borderId="4" xfId="0" applyNumberFormat="1" applyBorder="1"/>
    <xf numFmtId="171" fontId="0" fillId="0" borderId="17" xfId="0" applyNumberFormat="1" applyBorder="1"/>
    <xf numFmtId="171" fontId="0" fillId="0" borderId="0" xfId="0" applyNumberFormat="1"/>
    <xf numFmtId="0" fontId="8" fillId="0" borderId="0" xfId="0" applyFont="1" applyAlignment="1">
      <alignment horizontal="left"/>
    </xf>
    <xf numFmtId="0" fontId="9" fillId="3" borderId="0" xfId="0" applyFont="1" applyFill="1" applyAlignment="1">
      <alignment horizontal="center"/>
    </xf>
    <xf numFmtId="0" fontId="13" fillId="0" borderId="18" xfId="0" applyFont="1" applyBorder="1" applyAlignment="1"/>
    <xf numFmtId="0" fontId="13" fillId="0" borderId="19" xfId="0" applyFont="1" applyBorder="1" applyAlignment="1"/>
    <xf numFmtId="0" fontId="14" fillId="0" borderId="0" xfId="2" applyFont="1" applyAlignment="1"/>
    <xf numFmtId="0" fontId="1" fillId="0" borderId="0" xfId="2" applyAlignment="1"/>
    <xf numFmtId="0" fontId="17" fillId="0" borderId="0" xfId="0" applyFont="1" applyAlignment="1">
      <alignment horizontal="left"/>
    </xf>
    <xf numFmtId="0" fontId="19" fillId="0" borderId="1" xfId="2" applyFont="1" applyBorder="1" applyAlignment="1">
      <alignment horizontal="center" vertical="center" wrapText="1"/>
    </xf>
    <xf numFmtId="167" fontId="21" fillId="0" borderId="15" xfId="2" applyNumberFormat="1" applyFont="1" applyBorder="1" applyAlignment="1">
      <alignment horizontal="center" vertical="center" wrapText="1"/>
    </xf>
    <xf numFmtId="167" fontId="22" fillId="0" borderId="15" xfId="2" applyNumberFormat="1" applyFont="1" applyBorder="1" applyAlignment="1">
      <alignment horizontal="center" vertical="center" wrapText="1"/>
    </xf>
    <xf numFmtId="167" fontId="24" fillId="0" borderId="2" xfId="2" applyNumberFormat="1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169" fontId="4" fillId="0" borderId="0" xfId="2" applyNumberFormat="1" applyFont="1" applyAlignment="1">
      <alignment vertical="center"/>
    </xf>
    <xf numFmtId="0" fontId="26" fillId="0" borderId="16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0" fillId="4" borderId="16" xfId="0" applyFill="1" applyBorder="1"/>
    <xf numFmtId="0" fontId="0" fillId="4" borderId="20" xfId="0" applyFill="1" applyBorder="1"/>
    <xf numFmtId="0" fontId="0" fillId="4" borderId="21" xfId="0" applyFill="1" applyBorder="1"/>
    <xf numFmtId="0" fontId="0" fillId="6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8" fillId="0" borderId="1" xfId="0" applyFont="1" applyBorder="1"/>
    <xf numFmtId="0" fontId="29" fillId="4" borderId="1" xfId="0" applyFont="1" applyFill="1" applyBorder="1"/>
    <xf numFmtId="0" fontId="0" fillId="7" borderId="1" xfId="0" applyFill="1" applyBorder="1"/>
    <xf numFmtId="0" fontId="2" fillId="4" borderId="1" xfId="0" applyFont="1" applyFill="1" applyBorder="1"/>
    <xf numFmtId="0" fontId="27" fillId="5" borderId="1" xfId="0" applyFont="1" applyFill="1" applyBorder="1" applyAlignment="1">
      <alignment horizontal="left" vertical="center"/>
    </xf>
    <xf numFmtId="172" fontId="0" fillId="6" borderId="1" xfId="0" applyNumberFormat="1" applyFill="1" applyBorder="1" applyAlignment="1">
      <alignment horizontal="center" vertical="center"/>
    </xf>
    <xf numFmtId="173" fontId="0" fillId="5" borderId="1" xfId="0" applyNumberFormat="1" applyFill="1" applyBorder="1" applyAlignment="1">
      <alignment horizontal="center" vertical="center"/>
    </xf>
    <xf numFmtId="173" fontId="0" fillId="6" borderId="1" xfId="0" applyNumberFormat="1" applyFill="1" applyBorder="1" applyAlignment="1">
      <alignment horizontal="center" vertical="center"/>
    </xf>
    <xf numFmtId="172" fontId="0" fillId="4" borderId="1" xfId="0" applyNumberFormat="1" applyFill="1" applyBorder="1"/>
    <xf numFmtId="0" fontId="0" fillId="4" borderId="1" xfId="0" applyNumberFormat="1" applyFill="1" applyBorder="1"/>
    <xf numFmtId="0" fontId="30" fillId="0" borderId="0" xfId="0" applyFont="1"/>
  </cellXfs>
  <cellStyles count="3">
    <cellStyle name="Mena" xfId="1" builtinId="4"/>
    <cellStyle name="Normálna" xfId="0" builtinId="0"/>
    <cellStyle name="normální_List1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B18" sqref="B18"/>
    </sheetView>
  </sheetViews>
  <sheetFormatPr defaultRowHeight="12.75" x14ac:dyDescent="0.2"/>
  <cols>
    <col min="1" max="1" width="26.28515625" customWidth="1"/>
    <col min="2" max="2" width="19.7109375" customWidth="1"/>
    <col min="3" max="3" width="18.85546875" customWidth="1"/>
    <col min="4" max="4" width="18.28515625" customWidth="1"/>
    <col min="5" max="5" width="21.42578125" customWidth="1"/>
    <col min="6" max="6" width="17.85546875" customWidth="1"/>
    <col min="7" max="7" width="21" customWidth="1"/>
  </cols>
  <sheetData>
    <row r="1" spans="1:7" ht="31.5" x14ac:dyDescent="0.2">
      <c r="A1" s="14" t="s">
        <v>25</v>
      </c>
      <c r="B1" s="15" t="s">
        <v>26</v>
      </c>
      <c r="C1" s="16" t="s">
        <v>27</v>
      </c>
      <c r="D1" s="16" t="s">
        <v>28</v>
      </c>
      <c r="E1" s="17" t="s">
        <v>29</v>
      </c>
      <c r="F1" s="18" t="s">
        <v>60</v>
      </c>
      <c r="G1" s="18" t="s">
        <v>59</v>
      </c>
    </row>
    <row r="2" spans="1:7" ht="20.25" x14ac:dyDescent="0.3">
      <c r="A2" s="13" t="s">
        <v>30</v>
      </c>
      <c r="B2" s="46">
        <v>10</v>
      </c>
      <c r="C2" s="19">
        <v>10</v>
      </c>
      <c r="D2" s="20">
        <v>10</v>
      </c>
      <c r="E2" s="21"/>
      <c r="F2" s="52"/>
      <c r="G2" s="51"/>
    </row>
    <row r="3" spans="1:7" ht="20.25" x14ac:dyDescent="0.3">
      <c r="A3" s="13" t="s">
        <v>31</v>
      </c>
      <c r="B3" s="46">
        <v>21</v>
      </c>
      <c r="C3" s="19">
        <v>15</v>
      </c>
      <c r="D3" s="19">
        <v>2</v>
      </c>
      <c r="E3" s="22"/>
      <c r="F3" s="50"/>
      <c r="G3" s="51"/>
    </row>
    <row r="4" spans="1:7" ht="20.25" x14ac:dyDescent="0.3">
      <c r="A4" s="13" t="s">
        <v>32</v>
      </c>
      <c r="B4" s="46">
        <v>17</v>
      </c>
      <c r="C4" s="19">
        <v>23</v>
      </c>
      <c r="D4" s="19">
        <v>0</v>
      </c>
      <c r="E4" s="22"/>
      <c r="F4" s="50"/>
      <c r="G4" s="51"/>
    </row>
    <row r="5" spans="1:7" ht="20.25" x14ac:dyDescent="0.3">
      <c r="A5" s="13" t="s">
        <v>33</v>
      </c>
      <c r="B5" s="46">
        <v>135</v>
      </c>
      <c r="C5" s="19">
        <v>26</v>
      </c>
      <c r="D5" s="19">
        <v>1</v>
      </c>
      <c r="E5" s="22"/>
      <c r="F5" s="50"/>
      <c r="G5" s="51"/>
    </row>
    <row r="6" spans="1:7" ht="20.25" x14ac:dyDescent="0.3">
      <c r="A6" s="13" t="s">
        <v>34</v>
      </c>
      <c r="B6" s="46">
        <v>38</v>
      </c>
      <c r="C6" s="19">
        <v>38</v>
      </c>
      <c r="D6" s="19">
        <v>3</v>
      </c>
      <c r="E6" s="22"/>
      <c r="F6" s="50"/>
      <c r="G6" s="51"/>
    </row>
    <row r="7" spans="1:7" ht="20.25" x14ac:dyDescent="0.3">
      <c r="A7" s="13" t="s">
        <v>35</v>
      </c>
      <c r="B7" s="46">
        <v>149</v>
      </c>
      <c r="C7" s="19">
        <v>5</v>
      </c>
      <c r="D7" s="19">
        <v>1</v>
      </c>
      <c r="E7" s="22"/>
      <c r="F7" s="50"/>
      <c r="G7" s="51"/>
    </row>
    <row r="8" spans="1:7" ht="20.25" x14ac:dyDescent="0.3">
      <c r="A8" s="13" t="s">
        <v>36</v>
      </c>
      <c r="B8" s="46">
        <v>180</v>
      </c>
      <c r="C8" s="19">
        <v>3</v>
      </c>
      <c r="D8" s="19">
        <v>1</v>
      </c>
      <c r="E8" s="22"/>
      <c r="F8" s="50"/>
      <c r="G8" s="51"/>
    </row>
    <row r="9" spans="1:7" ht="20.25" x14ac:dyDescent="0.3">
      <c r="A9" s="13" t="s">
        <v>37</v>
      </c>
      <c r="B9" s="46">
        <v>165</v>
      </c>
      <c r="C9" s="19">
        <v>8</v>
      </c>
      <c r="D9" s="19">
        <v>0</v>
      </c>
      <c r="E9" s="22"/>
      <c r="F9" s="50"/>
      <c r="G9" s="51"/>
    </row>
    <row r="10" spans="1:7" ht="20.25" x14ac:dyDescent="0.3">
      <c r="A10" s="23"/>
      <c r="B10" s="24"/>
      <c r="C10" s="23"/>
      <c r="D10" s="23"/>
      <c r="E10" s="23"/>
      <c r="F10" s="24"/>
      <c r="G10" s="24"/>
    </row>
    <row r="11" spans="1:7" ht="15.75" x14ac:dyDescent="0.25">
      <c r="A11" s="56" t="s">
        <v>38</v>
      </c>
      <c r="B11" s="56"/>
      <c r="C11" s="56"/>
      <c r="D11" s="56"/>
      <c r="E11" s="56"/>
      <c r="F11" s="56"/>
      <c r="G11" s="56"/>
    </row>
    <row r="12" spans="1:7" ht="15.75" x14ac:dyDescent="0.25">
      <c r="A12" s="56" t="s">
        <v>61</v>
      </c>
      <c r="B12" s="56"/>
      <c r="C12" s="56"/>
      <c r="D12" s="56"/>
      <c r="E12" s="56"/>
      <c r="F12" s="56"/>
      <c r="G12" s="56"/>
    </row>
    <row r="13" spans="1:7" ht="15.75" x14ac:dyDescent="0.25">
      <c r="A13" s="56" t="s">
        <v>62</v>
      </c>
      <c r="B13" s="56"/>
      <c r="C13" s="56"/>
      <c r="D13" s="56"/>
      <c r="E13" s="56"/>
      <c r="F13" s="56"/>
      <c r="G13" s="56"/>
    </row>
  </sheetData>
  <mergeCells count="3">
    <mergeCell ref="A11:G11"/>
    <mergeCell ref="A12:G12"/>
    <mergeCell ref="A13:G13"/>
  </mergeCells>
  <phoneticPr fontId="3" type="noConversion"/>
  <pageMargins left="0.75" right="0.75" top="1" bottom="1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J9" sqref="J9"/>
    </sheetView>
  </sheetViews>
  <sheetFormatPr defaultRowHeight="12.75" x14ac:dyDescent="0.2"/>
  <cols>
    <col min="1" max="1" width="12.7109375" customWidth="1"/>
    <col min="3" max="3" width="10.5703125" bestFit="1" customWidth="1"/>
  </cols>
  <sheetData>
    <row r="1" spans="1:7" x14ac:dyDescent="0.2">
      <c r="D1" s="38"/>
      <c r="E1" s="38"/>
      <c r="F1" s="38"/>
      <c r="G1" s="38"/>
    </row>
    <row r="2" spans="1:7" ht="15.75" x14ac:dyDescent="0.25">
      <c r="A2" s="60" t="s">
        <v>46</v>
      </c>
      <c r="B2" s="60"/>
      <c r="C2" s="60"/>
      <c r="D2" s="60"/>
      <c r="E2" s="61"/>
      <c r="F2" s="39"/>
      <c r="G2" s="39"/>
    </row>
    <row r="3" spans="1:7" x14ac:dyDescent="0.2">
      <c r="A3" s="40"/>
      <c r="B3" s="40"/>
      <c r="C3" s="40"/>
      <c r="D3" s="39"/>
      <c r="E3" s="39"/>
      <c r="F3" s="39"/>
      <c r="G3" s="39"/>
    </row>
    <row r="4" spans="1:7" x14ac:dyDescent="0.2">
      <c r="A4" s="40"/>
      <c r="B4" s="40"/>
      <c r="C4" s="40"/>
      <c r="D4" s="39"/>
      <c r="E4" s="39"/>
      <c r="F4" s="41"/>
      <c r="G4" s="41"/>
    </row>
    <row r="5" spans="1:7" ht="38.25" x14ac:dyDescent="0.2">
      <c r="A5" s="42" t="s">
        <v>47</v>
      </c>
      <c r="B5" s="67" t="s">
        <v>48</v>
      </c>
      <c r="C5" s="63" t="s">
        <v>49</v>
      </c>
      <c r="D5" s="64" t="s">
        <v>50</v>
      </c>
      <c r="E5" s="65" t="s">
        <v>51</v>
      </c>
      <c r="F5" s="66" t="s">
        <v>52</v>
      </c>
      <c r="G5" s="43" t="s">
        <v>53</v>
      </c>
    </row>
    <row r="6" spans="1:7" x14ac:dyDescent="0.2">
      <c r="A6" s="44" t="s">
        <v>54</v>
      </c>
      <c r="B6" s="44">
        <v>10</v>
      </c>
      <c r="C6" s="47">
        <f>5000/30.126</f>
        <v>165.96959437031134</v>
      </c>
      <c r="D6" s="48">
        <f>C6*0.2</f>
        <v>33.19391887406227</v>
      </c>
      <c r="E6" s="49">
        <f>(C6+D6)*0.19</f>
        <v>37.841067516430982</v>
      </c>
      <c r="F6" s="53"/>
      <c r="G6" s="54"/>
    </row>
    <row r="7" spans="1:7" x14ac:dyDescent="0.2">
      <c r="A7" s="44" t="s">
        <v>55</v>
      </c>
      <c r="B7" s="44">
        <v>5</v>
      </c>
      <c r="C7" s="47">
        <f>5500/30.126</f>
        <v>182.5665538073425</v>
      </c>
      <c r="D7" s="48">
        <f>C7*0.2</f>
        <v>36.513310761468503</v>
      </c>
      <c r="E7" s="49">
        <f>(C7+D7)*0.19</f>
        <v>41.62517426807409</v>
      </c>
      <c r="F7" s="53"/>
      <c r="G7" s="53"/>
    </row>
    <row r="8" spans="1:7" x14ac:dyDescent="0.2">
      <c r="A8" s="44" t="s">
        <v>56</v>
      </c>
      <c r="B8" s="44">
        <v>0</v>
      </c>
      <c r="C8" s="47">
        <f>6000/30.126</f>
        <v>199.16351324437363</v>
      </c>
      <c r="D8" s="48">
        <f>C8*0.2</f>
        <v>39.832702648874729</v>
      </c>
      <c r="E8" s="49">
        <f>(C8+D8)*0.19</f>
        <v>45.409281019717184</v>
      </c>
      <c r="F8" s="53"/>
      <c r="G8" s="53"/>
    </row>
    <row r="9" spans="1:7" x14ac:dyDescent="0.2">
      <c r="A9" s="44" t="s">
        <v>57</v>
      </c>
      <c r="B9" s="44">
        <v>7</v>
      </c>
      <c r="C9" s="47">
        <f>7123/30.126</f>
        <v>236.44028413994556</v>
      </c>
      <c r="D9" s="48">
        <f>C9*0.2</f>
        <v>47.288056827989116</v>
      </c>
      <c r="E9" s="49">
        <f>(C9+D9)*0.19</f>
        <v>53.908384783907593</v>
      </c>
      <c r="F9" s="53"/>
      <c r="G9" s="53"/>
    </row>
    <row r="10" spans="1:7" x14ac:dyDescent="0.2">
      <c r="A10" s="44" t="s">
        <v>58</v>
      </c>
      <c r="B10" s="44">
        <v>2</v>
      </c>
      <c r="C10" s="47">
        <f>8321/30.126</f>
        <v>276.20659895107218</v>
      </c>
      <c r="D10" s="48">
        <f>C10*0.2</f>
        <v>55.24131979021444</v>
      </c>
      <c r="E10" s="49">
        <f>(C10+D10)*0.19</f>
        <v>62.975104560844457</v>
      </c>
      <c r="F10" s="53"/>
      <c r="G10" s="53"/>
    </row>
    <row r="11" spans="1:7" x14ac:dyDescent="0.2">
      <c r="D11" s="38"/>
      <c r="E11" s="38"/>
      <c r="F11" s="55"/>
      <c r="G11" s="55"/>
    </row>
    <row r="12" spans="1:7" x14ac:dyDescent="0.2">
      <c r="A12" s="62" t="s">
        <v>64</v>
      </c>
      <c r="B12" s="62"/>
      <c r="C12" s="62"/>
      <c r="D12" s="62"/>
      <c r="E12" s="62"/>
      <c r="F12" s="62"/>
      <c r="G12" s="62"/>
    </row>
    <row r="13" spans="1:7" x14ac:dyDescent="0.2">
      <c r="A13" s="62" t="s">
        <v>63</v>
      </c>
      <c r="B13" s="62"/>
      <c r="C13" s="62"/>
      <c r="D13" s="62"/>
      <c r="E13" s="62"/>
      <c r="F13" s="62"/>
      <c r="G13" s="62"/>
    </row>
  </sheetData>
  <mergeCells count="3">
    <mergeCell ref="A2:E2"/>
    <mergeCell ref="A12:G12"/>
    <mergeCell ref="A13:G13"/>
  </mergeCells>
  <phoneticPr fontId="3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H19" sqref="H19"/>
    </sheetView>
  </sheetViews>
  <sheetFormatPr defaultRowHeight="12.75" x14ac:dyDescent="0.2"/>
  <cols>
    <col min="6" max="6" width="10.140625" bestFit="1" customWidth="1"/>
    <col min="7" max="7" width="19.7109375" customWidth="1"/>
  </cols>
  <sheetData>
    <row r="1" spans="1:10" ht="38.25" x14ac:dyDescent="0.2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3" t="s">
        <v>22</v>
      </c>
    </row>
    <row r="2" spans="1:10" x14ac:dyDescent="0.2">
      <c r="A2" s="6">
        <v>1</v>
      </c>
      <c r="B2" s="7" t="s">
        <v>6</v>
      </c>
      <c r="C2" s="7" t="s">
        <v>7</v>
      </c>
      <c r="D2" s="8">
        <v>82400</v>
      </c>
      <c r="E2" s="7" t="s">
        <v>8</v>
      </c>
      <c r="F2" s="10">
        <v>26447</v>
      </c>
      <c r="G2" s="11">
        <v>598</v>
      </c>
    </row>
    <row r="3" spans="1:10" x14ac:dyDescent="0.2">
      <c r="A3" s="6">
        <v>2</v>
      </c>
      <c r="B3" s="7" t="s">
        <v>9</v>
      </c>
      <c r="C3" s="7" t="s">
        <v>10</v>
      </c>
      <c r="D3" s="8">
        <v>54555</v>
      </c>
      <c r="E3" s="7" t="s">
        <v>11</v>
      </c>
      <c r="F3" s="10">
        <v>25600</v>
      </c>
      <c r="G3" s="11">
        <v>850</v>
      </c>
    </row>
    <row r="4" spans="1:10" x14ac:dyDescent="0.2">
      <c r="A4" s="6">
        <v>3</v>
      </c>
      <c r="B4" s="7" t="s">
        <v>12</v>
      </c>
      <c r="C4" s="7" t="s">
        <v>13</v>
      </c>
      <c r="D4" s="9">
        <v>54521</v>
      </c>
      <c r="E4" s="7" t="s">
        <v>14</v>
      </c>
      <c r="F4" s="10">
        <v>26376</v>
      </c>
      <c r="G4" s="11">
        <v>690</v>
      </c>
    </row>
    <row r="5" spans="1:10" x14ac:dyDescent="0.2">
      <c r="A5" s="6">
        <v>4</v>
      </c>
      <c r="B5" s="7" t="s">
        <v>15</v>
      </c>
      <c r="C5" s="7" t="s">
        <v>16</v>
      </c>
      <c r="D5" s="9">
        <v>12456</v>
      </c>
      <c r="E5" s="7" t="s">
        <v>17</v>
      </c>
      <c r="F5" s="10">
        <v>23864</v>
      </c>
      <c r="G5" s="11">
        <v>1560</v>
      </c>
    </row>
    <row r="6" spans="1:10" x14ac:dyDescent="0.2">
      <c r="A6" s="6">
        <v>5</v>
      </c>
      <c r="B6" s="7" t="s">
        <v>18</v>
      </c>
      <c r="C6" s="7" t="s">
        <v>7</v>
      </c>
      <c r="D6" s="8">
        <v>25874</v>
      </c>
      <c r="E6" s="7" t="s">
        <v>17</v>
      </c>
      <c r="F6" s="10">
        <v>28114</v>
      </c>
      <c r="G6" s="11">
        <v>930</v>
      </c>
    </row>
    <row r="8" spans="1:10" x14ac:dyDescent="0.2">
      <c r="A8" t="s">
        <v>19</v>
      </c>
      <c r="J8" s="12"/>
    </row>
    <row r="9" spans="1:10" x14ac:dyDescent="0.2">
      <c r="A9" t="s">
        <v>20</v>
      </c>
      <c r="F9" s="45"/>
    </row>
    <row r="10" spans="1:10" x14ac:dyDescent="0.2">
      <c r="A10" t="s">
        <v>21</v>
      </c>
      <c r="F10" s="2"/>
    </row>
    <row r="11" spans="1:10" x14ac:dyDescent="0.2">
      <c r="A11" t="s">
        <v>23</v>
      </c>
      <c r="G11" s="2"/>
    </row>
    <row r="12" spans="1:10" x14ac:dyDescent="0.2">
      <c r="A12" t="s">
        <v>24</v>
      </c>
      <c r="G12" s="2"/>
    </row>
  </sheetData>
  <phoneticPr fontId="3" type="noConversion"/>
  <pageMargins left="0.75" right="0.75" top="1" bottom="1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I15" sqref="I15"/>
    </sheetView>
  </sheetViews>
  <sheetFormatPr defaultRowHeight="12.75" x14ac:dyDescent="0.2"/>
  <sheetData>
    <row r="3" spans="1:5" ht="18" x14ac:dyDescent="0.25">
      <c r="B3" s="57" t="s">
        <v>39</v>
      </c>
      <c r="C3" s="57"/>
      <c r="D3" s="57"/>
      <c r="E3" s="25"/>
    </row>
    <row r="5" spans="1:5" ht="22.5" x14ac:dyDescent="0.2">
      <c r="B5" s="26" t="s">
        <v>40</v>
      </c>
      <c r="C5" s="68">
        <v>0.25</v>
      </c>
      <c r="D5" s="27" t="s">
        <v>41</v>
      </c>
    </row>
    <row r="7" spans="1:5" ht="13.5" thickBot="1" x14ac:dyDescent="0.25"/>
    <row r="8" spans="1:5" ht="47.25" x14ac:dyDescent="0.2">
      <c r="A8" s="28"/>
      <c r="B8" s="29" t="s">
        <v>42</v>
      </c>
      <c r="C8" s="30" t="s">
        <v>43</v>
      </c>
      <c r="D8" s="31" t="s">
        <v>44</v>
      </c>
      <c r="E8" s="28"/>
    </row>
    <row r="9" spans="1:5" x14ac:dyDescent="0.2">
      <c r="B9" s="32">
        <v>38412</v>
      </c>
      <c r="C9" s="33">
        <v>85</v>
      </c>
      <c r="D9" s="34"/>
    </row>
    <row r="10" spans="1:5" x14ac:dyDescent="0.2">
      <c r="B10" s="32">
        <v>38413</v>
      </c>
      <c r="C10" s="33">
        <v>12</v>
      </c>
      <c r="D10" s="34"/>
    </row>
    <row r="11" spans="1:5" x14ac:dyDescent="0.2">
      <c r="B11" s="32">
        <v>38414</v>
      </c>
      <c r="C11" s="33">
        <v>0</v>
      </c>
      <c r="D11" s="34"/>
    </row>
    <row r="12" spans="1:5" x14ac:dyDescent="0.2">
      <c r="B12" s="32">
        <v>38415</v>
      </c>
      <c r="C12" s="33">
        <v>125</v>
      </c>
      <c r="D12" s="34"/>
    </row>
    <row r="13" spans="1:5" x14ac:dyDescent="0.2">
      <c r="B13" s="32">
        <v>38418</v>
      </c>
      <c r="C13" s="33">
        <v>25</v>
      </c>
      <c r="D13" s="34"/>
    </row>
    <row r="14" spans="1:5" x14ac:dyDescent="0.2">
      <c r="B14" s="32">
        <v>38419</v>
      </c>
      <c r="C14" s="33">
        <v>120</v>
      </c>
      <c r="D14" s="34"/>
    </row>
    <row r="15" spans="1:5" x14ac:dyDescent="0.2">
      <c r="B15" s="32">
        <v>38420</v>
      </c>
      <c r="C15" s="33">
        <v>0</v>
      </c>
      <c r="D15" s="34"/>
    </row>
    <row r="16" spans="1:5" x14ac:dyDescent="0.2">
      <c r="B16" s="32">
        <v>38421</v>
      </c>
      <c r="C16" s="33">
        <v>0</v>
      </c>
      <c r="D16" s="34"/>
    </row>
    <row r="17" spans="2:4" ht="13.5" thickBot="1" x14ac:dyDescent="0.25">
      <c r="B17" s="35">
        <v>38422</v>
      </c>
      <c r="C17" s="36">
        <v>182</v>
      </c>
      <c r="D17" s="34"/>
    </row>
    <row r="18" spans="2:4" ht="14.25" thickTop="1" thickBot="1" x14ac:dyDescent="0.25">
      <c r="B18" s="58" t="s">
        <v>45</v>
      </c>
      <c r="C18" s="59"/>
      <c r="D18" s="37"/>
    </row>
  </sheetData>
  <mergeCells count="2">
    <mergeCell ref="B3:D3"/>
    <mergeCell ref="B18:C18"/>
  </mergeCells>
  <phoneticPr fontId="3" type="noConversion"/>
  <pageMargins left="0.75" right="0.75" top="1" bottom="1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E27" sqref="E27"/>
    </sheetView>
  </sheetViews>
  <sheetFormatPr defaultRowHeight="12.75" x14ac:dyDescent="0.2"/>
  <cols>
    <col min="1" max="1" width="14.28515625" customWidth="1"/>
    <col min="2" max="2" width="14.85546875" customWidth="1"/>
    <col min="3" max="3" width="14.5703125" customWidth="1"/>
    <col min="4" max="4" width="15" customWidth="1"/>
    <col min="5" max="5" width="14.7109375" customWidth="1"/>
    <col min="6" max="6" width="14.5703125" customWidth="1"/>
    <col min="7" max="7" width="14.85546875" customWidth="1"/>
    <col min="8" max="8" width="13" customWidth="1"/>
    <col min="9" max="9" width="15.5703125" customWidth="1"/>
  </cols>
  <sheetData>
    <row r="1" spans="1:9" ht="30" x14ac:dyDescent="0.45">
      <c r="A1" s="69" t="s">
        <v>65</v>
      </c>
      <c r="B1" s="70"/>
      <c r="C1" s="70"/>
      <c r="D1" s="70"/>
      <c r="E1" s="70"/>
      <c r="F1" s="70"/>
      <c r="G1" s="70"/>
      <c r="H1" s="70"/>
      <c r="I1" s="71"/>
    </row>
    <row r="2" spans="1:9" x14ac:dyDescent="0.2">
      <c r="A2" s="81" t="s">
        <v>66</v>
      </c>
      <c r="B2" s="72" t="s">
        <v>67</v>
      </c>
      <c r="C2" s="73"/>
      <c r="D2" s="73"/>
      <c r="E2" s="73"/>
      <c r="F2" s="73"/>
      <c r="G2" s="73"/>
      <c r="H2" s="73"/>
      <c r="I2" s="74"/>
    </row>
    <row r="3" spans="1:9" ht="15" x14ac:dyDescent="0.2">
      <c r="A3" s="82" t="s">
        <v>68</v>
      </c>
      <c r="B3" s="75" t="s">
        <v>69</v>
      </c>
      <c r="C3" s="83">
        <v>0.1</v>
      </c>
      <c r="D3" s="76" t="s">
        <v>70</v>
      </c>
      <c r="E3" s="84">
        <v>0.2</v>
      </c>
      <c r="F3" s="77" t="s">
        <v>71</v>
      </c>
      <c r="G3" s="85">
        <v>2.8</v>
      </c>
      <c r="H3" s="76" t="s">
        <v>72</v>
      </c>
      <c r="I3" s="84">
        <v>4.5999999999999996</v>
      </c>
    </row>
    <row r="4" spans="1:9" ht="15.75" x14ac:dyDescent="0.25">
      <c r="A4" s="78" t="s">
        <v>73</v>
      </c>
      <c r="B4" s="78" t="s">
        <v>74</v>
      </c>
      <c r="C4" s="78" t="s">
        <v>75</v>
      </c>
      <c r="D4" s="78" t="s">
        <v>76</v>
      </c>
      <c r="E4" s="78" t="s">
        <v>75</v>
      </c>
      <c r="F4" s="78" t="s">
        <v>77</v>
      </c>
      <c r="G4" s="78" t="s">
        <v>75</v>
      </c>
      <c r="H4" s="78" t="s">
        <v>78</v>
      </c>
      <c r="I4" s="78" t="s">
        <v>75</v>
      </c>
    </row>
    <row r="5" spans="1:9" ht="15" x14ac:dyDescent="0.25">
      <c r="A5" s="1" t="s">
        <v>79</v>
      </c>
      <c r="B5" s="1">
        <v>50</v>
      </c>
      <c r="C5" s="86"/>
      <c r="D5" s="1">
        <v>190</v>
      </c>
      <c r="E5" s="79"/>
      <c r="F5" s="1">
        <v>100</v>
      </c>
      <c r="G5" s="79"/>
      <c r="H5" s="1">
        <v>4</v>
      </c>
      <c r="I5" s="79"/>
    </row>
    <row r="6" spans="1:9" ht="15" x14ac:dyDescent="0.25">
      <c r="A6" s="1" t="s">
        <v>80</v>
      </c>
      <c r="B6" s="1">
        <v>1220</v>
      </c>
      <c r="C6" s="87"/>
      <c r="D6" s="1">
        <v>245</v>
      </c>
      <c r="E6" s="79"/>
      <c r="F6" s="1">
        <v>55</v>
      </c>
      <c r="G6" s="79"/>
      <c r="H6" s="1">
        <v>15</v>
      </c>
      <c r="I6" s="79"/>
    </row>
    <row r="7" spans="1:9" ht="15" x14ac:dyDescent="0.25">
      <c r="A7" s="1" t="s">
        <v>81</v>
      </c>
      <c r="B7" s="1">
        <v>200</v>
      </c>
      <c r="C7" s="87"/>
      <c r="D7" s="1">
        <v>2400</v>
      </c>
      <c r="E7" s="79"/>
      <c r="F7" s="1">
        <v>150</v>
      </c>
      <c r="G7" s="79"/>
      <c r="H7" s="1">
        <v>40</v>
      </c>
      <c r="I7" s="79"/>
    </row>
    <row r="8" spans="1:9" ht="15" x14ac:dyDescent="0.25">
      <c r="A8" s="1" t="s">
        <v>82</v>
      </c>
      <c r="B8" s="1">
        <v>100</v>
      </c>
      <c r="C8" s="87"/>
      <c r="D8" s="1">
        <v>1500</v>
      </c>
      <c r="E8" s="79"/>
      <c r="F8" s="1">
        <v>40</v>
      </c>
      <c r="G8" s="79"/>
      <c r="H8" s="1">
        <v>8</v>
      </c>
      <c r="I8" s="79"/>
    </row>
    <row r="9" spans="1:9" ht="15" x14ac:dyDescent="0.25">
      <c r="A9" s="1" t="s">
        <v>83</v>
      </c>
      <c r="B9" s="1">
        <v>148</v>
      </c>
      <c r="C9" s="87"/>
      <c r="D9" s="1">
        <v>890</v>
      </c>
      <c r="E9" s="79"/>
      <c r="F9" s="1">
        <v>58</v>
      </c>
      <c r="G9" s="79"/>
      <c r="H9" s="1">
        <v>350</v>
      </c>
      <c r="I9" s="79"/>
    </row>
    <row r="10" spans="1:9" ht="15" x14ac:dyDescent="0.25">
      <c r="A10" s="1" t="s">
        <v>84</v>
      </c>
      <c r="B10" s="1">
        <v>10260</v>
      </c>
      <c r="C10" s="87"/>
      <c r="D10" s="1">
        <v>1900</v>
      </c>
      <c r="E10" s="79"/>
      <c r="F10" s="1">
        <v>30</v>
      </c>
      <c r="G10" s="79"/>
      <c r="H10" s="1">
        <v>12</v>
      </c>
      <c r="I10" s="79"/>
    </row>
    <row r="11" spans="1:9" ht="15" x14ac:dyDescent="0.25">
      <c r="A11" s="1" t="s">
        <v>85</v>
      </c>
      <c r="B11" s="1">
        <v>5400</v>
      </c>
      <c r="C11" s="87"/>
      <c r="D11" s="1">
        <v>3600</v>
      </c>
      <c r="E11" s="79"/>
      <c r="F11" s="1">
        <v>5</v>
      </c>
      <c r="G11" s="79"/>
      <c r="H11" s="1">
        <v>75</v>
      </c>
      <c r="I11" s="79"/>
    </row>
    <row r="12" spans="1:9" ht="15" x14ac:dyDescent="0.25">
      <c r="A12" s="1" t="s">
        <v>86</v>
      </c>
      <c r="B12" s="1">
        <v>3610</v>
      </c>
      <c r="C12" s="87"/>
      <c r="D12" s="1">
        <v>1450</v>
      </c>
      <c r="E12" s="79"/>
      <c r="F12" s="1">
        <v>15</v>
      </c>
      <c r="G12" s="79"/>
      <c r="H12" s="1">
        <v>89</v>
      </c>
      <c r="I12" s="79"/>
    </row>
    <row r="13" spans="1:9" ht="15" x14ac:dyDescent="0.25">
      <c r="A13" s="1" t="s">
        <v>87</v>
      </c>
      <c r="B13" s="1">
        <v>12500</v>
      </c>
      <c r="C13" s="87"/>
      <c r="D13" s="1">
        <v>2650</v>
      </c>
      <c r="E13" s="79"/>
      <c r="F13" s="1">
        <v>360</v>
      </c>
      <c r="G13" s="79"/>
      <c r="H13" s="1">
        <v>63</v>
      </c>
      <c r="I13" s="79"/>
    </row>
    <row r="14" spans="1:9" ht="15" x14ac:dyDescent="0.25">
      <c r="A14" s="1" t="s">
        <v>88</v>
      </c>
      <c r="B14" s="1">
        <v>480</v>
      </c>
      <c r="C14" s="87"/>
      <c r="D14" s="1">
        <v>750</v>
      </c>
      <c r="E14" s="79"/>
      <c r="F14" s="1">
        <v>1024</v>
      </c>
      <c r="G14" s="79"/>
      <c r="H14" s="1">
        <v>24</v>
      </c>
      <c r="I14" s="79"/>
    </row>
    <row r="15" spans="1:9" ht="15" x14ac:dyDescent="0.25">
      <c r="A15" s="1" t="s">
        <v>89</v>
      </c>
      <c r="B15" s="1">
        <v>350</v>
      </c>
      <c r="C15" s="87"/>
      <c r="D15" s="1">
        <v>5600</v>
      </c>
      <c r="E15" s="79"/>
      <c r="F15" s="1">
        <v>3</v>
      </c>
      <c r="G15" s="79"/>
      <c r="H15" s="1">
        <v>9</v>
      </c>
      <c r="I15" s="79"/>
    </row>
    <row r="16" spans="1:9" ht="15" x14ac:dyDescent="0.25">
      <c r="A16" s="1" t="s">
        <v>90</v>
      </c>
      <c r="B16" s="1">
        <v>120</v>
      </c>
      <c r="C16" s="87"/>
      <c r="D16" s="1">
        <v>120</v>
      </c>
      <c r="E16" s="79"/>
      <c r="F16" s="1">
        <v>8</v>
      </c>
      <c r="G16" s="79"/>
      <c r="H16" s="1">
        <v>120</v>
      </c>
      <c r="I16" s="79"/>
    </row>
    <row r="17" spans="1:9" x14ac:dyDescent="0.2">
      <c r="A17" s="80" t="s">
        <v>91</v>
      </c>
      <c r="B17" s="80"/>
      <c r="C17" s="80"/>
      <c r="D17" s="80"/>
      <c r="E17" s="80"/>
      <c r="F17" s="80"/>
      <c r="G17" s="80"/>
      <c r="H17" s="80"/>
      <c r="I17" s="80"/>
    </row>
    <row r="20" spans="1:9" ht="18" x14ac:dyDescent="0.25">
      <c r="A20" s="88" t="s">
        <v>92</v>
      </c>
    </row>
  </sheetData>
  <mergeCells count="2">
    <mergeCell ref="A1:I1"/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Inventúra</vt:lpstr>
      <vt:lpstr>cennik</vt:lpstr>
      <vt:lpstr>mzdy</vt:lpstr>
      <vt:lpstr>Kniha jázd</vt:lpstr>
      <vt:lpstr>Zberné suroviny</vt:lpstr>
    </vt:vector>
  </TitlesOfParts>
  <Company>Doma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Editka</dc:creator>
  <cp:lastModifiedBy>Windows User</cp:lastModifiedBy>
  <dcterms:created xsi:type="dcterms:W3CDTF">2013-04-19T06:04:17Z</dcterms:created>
  <dcterms:modified xsi:type="dcterms:W3CDTF">2019-01-11T10:27:55Z</dcterms:modified>
</cp:coreProperties>
</file>